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duktentwicklung\Anwendungstechnik\Fugenmaterialien\"/>
    </mc:Choice>
  </mc:AlternateContent>
  <bookViews>
    <workbookView xWindow="120" yWindow="105" windowWidth="24915" windowHeight="11835"/>
  </bookViews>
  <sheets>
    <sheet name="Einzelformate" sheetId="2" r:id="rId1"/>
    <sheet name="Kombinierte Lagen" sheetId="1" r:id="rId2"/>
  </sheets>
  <calcPr calcId="162913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9" i="1"/>
  <c r="B13" i="2" l="1"/>
  <c r="B14" i="2" s="1"/>
  <c r="C13" i="2"/>
  <c r="C14" i="2" l="1"/>
  <c r="C16" i="2" s="1"/>
  <c r="C17" i="2" s="1"/>
  <c r="C19" i="2" s="1"/>
  <c r="C20" i="2" s="1"/>
  <c r="C23" i="2" s="1"/>
  <c r="E10" i="1"/>
  <c r="E11" i="1"/>
  <c r="E12" i="1"/>
  <c r="E13" i="1"/>
  <c r="E14" i="1"/>
  <c r="E15" i="1"/>
  <c r="E9" i="1"/>
  <c r="C24" i="2" l="1"/>
  <c r="F16" i="1"/>
  <c r="F18" i="1" s="1"/>
  <c r="E16" i="1"/>
  <c r="F19" i="1" l="1"/>
  <c r="D21" i="1" s="1"/>
  <c r="D22" i="1" s="1"/>
  <c r="D25" i="1" l="1"/>
  <c r="D26" i="1" s="1"/>
</calcChain>
</file>

<file path=xl/sharedStrings.xml><?xml version="1.0" encoding="utf-8"?>
<sst xmlns="http://schemas.openxmlformats.org/spreadsheetml/2006/main" count="59" uniqueCount="32">
  <si>
    <t>Anzahl (St)</t>
  </si>
  <si>
    <t xml:space="preserve">Fläche </t>
  </si>
  <si>
    <t>L (mm)</t>
  </si>
  <si>
    <t>B (mm)</t>
  </si>
  <si>
    <t>(je Lage)</t>
  </si>
  <si>
    <t>Fugenbreite (mm):</t>
  </si>
  <si>
    <t>Kantenlänge</t>
  </si>
  <si>
    <t>(m)</t>
  </si>
  <si>
    <t>Faktor je Lage</t>
  </si>
  <si>
    <t>Faktor je m²</t>
  </si>
  <si>
    <t>m³ je m²</t>
  </si>
  <si>
    <t>Steindicke (cm):</t>
  </si>
  <si>
    <t>Fläche (m²):</t>
  </si>
  <si>
    <t>m³ gesamt</t>
  </si>
  <si>
    <t>Bedarf Fugenmaterial</t>
  </si>
  <si>
    <t>EINZELFORMATE</t>
  </si>
  <si>
    <t>(1) Angaben zu Fugen und Fläche</t>
  </si>
  <si>
    <t>(2) Angaben zum Format</t>
  </si>
  <si>
    <t>KOMBINIERTE  LAGEN</t>
  </si>
  <si>
    <t>kg gesamt</t>
  </si>
  <si>
    <t>Anzahl Säcke á 25 kg</t>
  </si>
  <si>
    <t>Bitte tragen Sie in die gelb hinterlegten Felder die Werte zur Fugenbreite, zur Steindicke und zur Gesamtfläche ein.</t>
  </si>
  <si>
    <t>Bitte tragen Sie in die gelb hinterlegten Felder die Werte zur Größe der verlegten Pflastersteine oder Terrassenplatten ein.</t>
  </si>
  <si>
    <t>STEINGRÖSSE</t>
  </si>
  <si>
    <t>(3) Bedarf (m³)</t>
  </si>
  <si>
    <t>(4) Mengen (kg)</t>
  </si>
  <si>
    <t>Die errechneten Mengen sind theoretisch ermittelte Näherungswerte.
Abweichungen z. B. infolge schwankender Fugenbreiten sind möglich.</t>
  </si>
  <si>
    <t>Schüttdichte (kg/m³):</t>
  </si>
  <si>
    <t>Bitte tragen Sie in das gelb hinterlegte Feld die Schüttdichte des Füllmaterials ein, um den Bedarf in kg umzurechnen.</t>
  </si>
  <si>
    <t>Bitte tragen Sie in die gelb hinterlegten Felder die im Verlegeverband enthaltenen Steingrößen und die jeweilige Anzahl der Steingrößen pro Verlegeeinheit ein.</t>
  </si>
  <si>
    <r>
      <t xml:space="preserve">Bei Fragen wenden Sie sich gerne jederzeit an unseren Kundenservice.
</t>
    </r>
    <r>
      <rPr>
        <b/>
        <sz val="12"/>
        <color theme="0"/>
        <rFont val="Calibri"/>
        <family val="2"/>
        <scheme val="minor"/>
      </rPr>
      <t>Telefon: 02622/707-707, E-Mail: info@kann.de</t>
    </r>
    <r>
      <rPr>
        <sz val="12"/>
        <color theme="0"/>
        <rFont val="Calibri"/>
        <family val="2"/>
        <scheme val="minor"/>
      </rPr>
      <t xml:space="preserve">
Wir nehmen uns gerne Zeit für Sie!</t>
    </r>
  </si>
  <si>
    <t>www.kann.de/fuge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</si>
</sst>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000000000"/>
    <numFmt numFmtId="165" formatCode="0.0000000"/>
    <numFmt numFmtId="166" formatCode="0.00000"/>
    <numFmt numFmtId="167" formatCode="#0&quot; mm&quot;"/>
    <numFmt numFmtId="168" formatCode="#0&quot; cm&quot;"/>
    <numFmt numFmtId="169" formatCode="#0&quot; m²&quot;"/>
    <numFmt numFmtId="171" formatCode="#0&quot; kg/m³&quot;"/>
    <numFmt numFmtId="177" formatCode="#0.00&quot; St&quot;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49">
    <xf numFmtId="0" fontId="0" fillId="0" borderId="0" xfId="0"/>
    <xf numFmtId="167" fontId="5" fillId="3" borderId="1" xfId="0" applyNumberFormat="1" applyFont="1" applyFill="1" applyBorder="1" applyAlignment="1" applyProtection="1">
      <alignment horizontal="center" vertical="center"/>
      <protection locked="0"/>
    </xf>
    <xf numFmtId="168" fontId="5" fillId="3" borderId="1" xfId="0" applyNumberFormat="1" applyFont="1" applyFill="1" applyBorder="1" applyAlignment="1" applyProtection="1">
      <alignment horizontal="center" vertical="center"/>
      <protection locked="0"/>
    </xf>
    <xf numFmtId="169" fontId="5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7" fillId="4" borderId="1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165" fontId="5" fillId="0" borderId="1" xfId="0" applyNumberFormat="1" applyFont="1" applyBorder="1" applyAlignment="1" applyProtection="1">
      <alignment vertical="center"/>
    </xf>
    <xf numFmtId="165" fontId="4" fillId="0" borderId="1" xfId="0" applyNumberFormat="1" applyFont="1" applyBorder="1" applyAlignment="1" applyProtection="1">
      <alignment vertical="center"/>
    </xf>
    <xf numFmtId="164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left" vertical="center"/>
    </xf>
    <xf numFmtId="0" fontId="6" fillId="4" borderId="2" xfId="0" applyFont="1" applyFill="1" applyBorder="1" applyAlignment="1" applyProtection="1">
      <alignment vertical="center"/>
    </xf>
    <xf numFmtId="1" fontId="6" fillId="4" borderId="3" xfId="0" applyNumberFormat="1" applyFont="1" applyFill="1" applyBorder="1" applyAlignment="1" applyProtection="1">
      <alignment vertical="center"/>
    </xf>
    <xf numFmtId="0" fontId="6" fillId="4" borderId="4" xfId="0" applyFont="1" applyFill="1" applyBorder="1" applyAlignment="1" applyProtection="1">
      <alignment vertical="center"/>
    </xf>
    <xf numFmtId="1" fontId="6" fillId="4" borderId="5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0" fillId="0" borderId="0" xfId="0" applyFont="1" applyProtection="1"/>
    <xf numFmtId="0" fontId="13" fillId="0" borderId="0" xfId="0" applyFont="1" applyAlignment="1" applyProtection="1">
      <alignment horizontal="right"/>
    </xf>
    <xf numFmtId="0" fontId="1" fillId="4" borderId="1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165" fontId="0" fillId="0" borderId="1" xfId="0" applyNumberFormat="1" applyFont="1" applyBorder="1" applyProtection="1"/>
    <xf numFmtId="0" fontId="0" fillId="0" borderId="1" xfId="0" applyFont="1" applyBorder="1" applyProtection="1"/>
    <xf numFmtId="165" fontId="2" fillId="0" borderId="1" xfId="0" applyNumberFormat="1" applyFont="1" applyBorder="1" applyProtection="1"/>
    <xf numFmtId="0" fontId="0" fillId="0" borderId="0" xfId="0" applyFont="1" applyAlignment="1" applyProtection="1">
      <alignment horizontal="left"/>
    </xf>
    <xf numFmtId="164" fontId="0" fillId="0" borderId="0" xfId="0" applyNumberFormat="1" applyFont="1" applyProtection="1"/>
    <xf numFmtId="0" fontId="8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top" wrapText="1"/>
    </xf>
    <xf numFmtId="0" fontId="0" fillId="0" borderId="11" xfId="0" applyFont="1" applyBorder="1" applyProtection="1"/>
    <xf numFmtId="171" fontId="5" fillId="3" borderId="1" xfId="0" applyNumberFormat="1" applyFont="1" applyFill="1" applyBorder="1" applyAlignment="1" applyProtection="1">
      <alignment horizontal="center" vertical="center"/>
      <protection locked="0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7" xfId="0" applyFont="1" applyFill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left" vertical="top" wrapText="1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166" fontId="6" fillId="4" borderId="3" xfId="0" applyNumberFormat="1" applyFont="1" applyFill="1" applyBorder="1" applyAlignment="1" applyProtection="1">
      <alignment vertical="center"/>
    </xf>
    <xf numFmtId="166" fontId="6" fillId="4" borderId="5" xfId="0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top" wrapText="1"/>
    </xf>
    <xf numFmtId="177" fontId="5" fillId="3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 wrapText="1"/>
    </xf>
    <xf numFmtId="0" fontId="15" fillId="0" borderId="0" xfId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ann.de/fug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kann.de/fu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tabSelected="1" workbookViewId="0">
      <selection activeCell="C3" sqref="C3"/>
    </sheetView>
  </sheetViews>
  <sheetFormatPr baseColWidth="10" defaultRowHeight="19.5" customHeight="1" x14ac:dyDescent="0.25"/>
  <cols>
    <col min="1" max="1" width="36.140625" style="7" customWidth="1"/>
    <col min="2" max="3" width="22.140625" style="7" customWidth="1"/>
    <col min="4" max="4" width="11.42578125" style="7"/>
    <col min="5" max="5" width="21.28515625" style="7" customWidth="1"/>
    <col min="6" max="16384" width="11.42578125" style="7"/>
  </cols>
  <sheetData>
    <row r="1" spans="1:5" ht="19.5" customHeight="1" x14ac:dyDescent="0.25">
      <c r="A1" s="4" t="s">
        <v>14</v>
      </c>
      <c r="B1" s="5"/>
      <c r="C1" s="6" t="s">
        <v>15</v>
      </c>
    </row>
    <row r="3" spans="1:5" ht="19.5" customHeight="1" x14ac:dyDescent="0.25">
      <c r="A3" s="8" t="s">
        <v>16</v>
      </c>
      <c r="B3" s="9" t="s">
        <v>5</v>
      </c>
      <c r="C3" s="1">
        <v>4</v>
      </c>
    </row>
    <row r="4" spans="1:5" ht="19.5" customHeight="1" x14ac:dyDescent="0.25">
      <c r="A4" s="38" t="s">
        <v>21</v>
      </c>
      <c r="B4" s="9" t="s">
        <v>11</v>
      </c>
      <c r="C4" s="2">
        <v>8</v>
      </c>
    </row>
    <row r="5" spans="1:5" ht="19.5" customHeight="1" x14ac:dyDescent="0.25">
      <c r="A5" s="38"/>
      <c r="B5" s="9" t="s">
        <v>12</v>
      </c>
      <c r="C5" s="3">
        <v>65</v>
      </c>
    </row>
    <row r="7" spans="1:5" ht="19.5" customHeight="1" x14ac:dyDescent="0.25">
      <c r="A7" s="8" t="s">
        <v>17</v>
      </c>
      <c r="B7" s="10" t="s">
        <v>2</v>
      </c>
      <c r="C7" s="10" t="s">
        <v>3</v>
      </c>
    </row>
    <row r="8" spans="1:5" ht="19.5" customHeight="1" x14ac:dyDescent="0.25">
      <c r="A8" s="38" t="s">
        <v>22</v>
      </c>
      <c r="B8" s="36" t="s">
        <v>23</v>
      </c>
      <c r="C8" s="37"/>
    </row>
    <row r="9" spans="1:5" ht="19.5" customHeight="1" x14ac:dyDescent="0.25">
      <c r="A9" s="38"/>
      <c r="B9" s="1">
        <v>400</v>
      </c>
      <c r="C9" s="1">
        <v>200</v>
      </c>
    </row>
    <row r="10" spans="1:5" ht="19.5" hidden="1" customHeight="1" x14ac:dyDescent="0.25"/>
    <row r="11" spans="1:5" ht="19.5" hidden="1" customHeight="1" x14ac:dyDescent="0.25">
      <c r="B11" s="11" t="s">
        <v>1</v>
      </c>
      <c r="C11" s="11" t="s">
        <v>6</v>
      </c>
    </row>
    <row r="12" spans="1:5" ht="19.5" hidden="1" customHeight="1" x14ac:dyDescent="0.25">
      <c r="B12" s="12" t="s">
        <v>4</v>
      </c>
      <c r="C12" s="12" t="s">
        <v>7</v>
      </c>
    </row>
    <row r="13" spans="1:5" ht="19.5" hidden="1" customHeight="1" x14ac:dyDescent="0.25">
      <c r="B13" s="13">
        <f>(B9/1000)*(C9/1000)</f>
        <v>8.0000000000000016E-2</v>
      </c>
      <c r="C13" s="13">
        <f>(B9/1000)*2+(C9/1000)*2</f>
        <v>1.2000000000000002</v>
      </c>
    </row>
    <row r="14" spans="1:5" ht="19.5" hidden="1" customHeight="1" x14ac:dyDescent="0.25">
      <c r="B14" s="14">
        <f>SUM(B13:B13)</f>
        <v>8.0000000000000016E-2</v>
      </c>
      <c r="C14" s="14">
        <f>SUM(C13:C13)</f>
        <v>1.2000000000000002</v>
      </c>
      <c r="E14" s="15"/>
    </row>
    <row r="15" spans="1:5" ht="19.5" hidden="1" customHeight="1" x14ac:dyDescent="0.25"/>
    <row r="16" spans="1:5" ht="19.5" hidden="1" customHeight="1" x14ac:dyDescent="0.25">
      <c r="B16" s="16" t="s">
        <v>8</v>
      </c>
      <c r="C16" s="15">
        <f>C14*0.0005*0.01</f>
        <v>6.000000000000001E-6</v>
      </c>
    </row>
    <row r="17" spans="1:3" ht="19.5" hidden="1" customHeight="1" x14ac:dyDescent="0.25">
      <c r="B17" s="16" t="s">
        <v>9</v>
      </c>
      <c r="C17" s="15">
        <f>C16*(1/B14)</f>
        <v>7.5000000000000007E-5</v>
      </c>
    </row>
    <row r="18" spans="1:3" ht="19.5" customHeight="1" x14ac:dyDescent="0.25">
      <c r="B18" s="16"/>
      <c r="C18" s="15"/>
    </row>
    <row r="19" spans="1:3" ht="19.5" customHeight="1" x14ac:dyDescent="0.25">
      <c r="A19" s="8" t="s">
        <v>24</v>
      </c>
      <c r="B19" s="17" t="s">
        <v>10</v>
      </c>
      <c r="C19" s="42">
        <f>C17*C4*C3</f>
        <v>2.4000000000000002E-3</v>
      </c>
    </row>
    <row r="20" spans="1:3" ht="19.5" customHeight="1" x14ac:dyDescent="0.25">
      <c r="B20" s="19" t="s">
        <v>13</v>
      </c>
      <c r="C20" s="43">
        <f>C19*C5</f>
        <v>0.15600000000000003</v>
      </c>
    </row>
    <row r="22" spans="1:3" ht="19.5" customHeight="1" x14ac:dyDescent="0.25">
      <c r="A22" s="8" t="s">
        <v>25</v>
      </c>
      <c r="B22" s="9" t="s">
        <v>27</v>
      </c>
      <c r="C22" s="35">
        <v>1500</v>
      </c>
    </row>
    <row r="23" spans="1:3" ht="19.5" customHeight="1" x14ac:dyDescent="0.25">
      <c r="A23" s="38" t="s">
        <v>28</v>
      </c>
      <c r="B23" s="17" t="s">
        <v>19</v>
      </c>
      <c r="C23" s="18">
        <f>C20*C22</f>
        <v>234.00000000000003</v>
      </c>
    </row>
    <row r="24" spans="1:3" ht="19.5" customHeight="1" x14ac:dyDescent="0.25">
      <c r="A24" s="38"/>
      <c r="B24" s="19" t="s">
        <v>20</v>
      </c>
      <c r="C24" s="20">
        <f>ROUNDUP(C23/25,0)</f>
        <v>10</v>
      </c>
    </row>
    <row r="25" spans="1:3" ht="19.5" customHeight="1" x14ac:dyDescent="0.25">
      <c r="A25" s="33"/>
    </row>
    <row r="26" spans="1:3" ht="44.25" customHeight="1" x14ac:dyDescent="0.25">
      <c r="A26" s="46" t="s">
        <v>26</v>
      </c>
      <c r="B26" s="46"/>
      <c r="C26" s="46"/>
    </row>
    <row r="28" spans="1:3" ht="53.25" customHeight="1" x14ac:dyDescent="0.25">
      <c r="A28" s="46" t="s">
        <v>30</v>
      </c>
      <c r="B28" s="46"/>
      <c r="C28" s="46"/>
    </row>
    <row r="30" spans="1:3" ht="19.5" customHeight="1" x14ac:dyDescent="0.25">
      <c r="A30" s="47" t="s">
        <v>31</v>
      </c>
      <c r="B30" s="48"/>
      <c r="C30" s="48"/>
    </row>
  </sheetData>
  <sheetProtection sheet="1" objects="1" scenarios="1" selectLockedCells="1"/>
  <mergeCells count="7">
    <mergeCell ref="A28:C28"/>
    <mergeCell ref="A30:C30"/>
    <mergeCell ref="B8:C8"/>
    <mergeCell ref="A4:A5"/>
    <mergeCell ref="A8:A9"/>
    <mergeCell ref="A23:A24"/>
    <mergeCell ref="A26:C26"/>
  </mergeCells>
  <hyperlinks>
    <hyperlink ref="A30" r:id="rId1"/>
  </hyperlinks>
  <pageMargins left="0.70866141732283472" right="0.70866141732283472" top="0.74803149606299213" bottom="0.74803149606299213" header="0.31496062992125984" footer="0.31496062992125984"/>
  <pageSetup paperSize="9" fitToHeight="0" orientation="portrait" r:id="rId2"/>
  <headerFooter>
    <oddFooter>&amp;LKANN GmbH Baustoffwerke&amp;C&amp;D&amp;R&amp;G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workbookViewId="0">
      <selection activeCell="C3" sqref="C3"/>
    </sheetView>
  </sheetViews>
  <sheetFormatPr baseColWidth="10" defaultRowHeight="19.5" customHeight="1" x14ac:dyDescent="0.25"/>
  <cols>
    <col min="1" max="1" width="36.140625" style="22" customWidth="1"/>
    <col min="2" max="4" width="20.5703125" style="22" customWidth="1"/>
    <col min="5" max="5" width="17.28515625" style="22" hidden="1" customWidth="1"/>
    <col min="6" max="6" width="24.140625" style="22" hidden="1" customWidth="1"/>
    <col min="7" max="7" width="11.42578125" style="22"/>
    <col min="8" max="8" width="21.28515625" style="22" customWidth="1"/>
    <col min="9" max="16384" width="11.42578125" style="22"/>
  </cols>
  <sheetData>
    <row r="1" spans="1:10" ht="19.5" customHeight="1" x14ac:dyDescent="0.35">
      <c r="A1" s="21" t="s">
        <v>14</v>
      </c>
      <c r="D1" s="23" t="s">
        <v>18</v>
      </c>
    </row>
    <row r="2" spans="1:10" ht="19.5" customHeight="1" x14ac:dyDescent="0.25">
      <c r="J2" s="7"/>
    </row>
    <row r="3" spans="1:10" ht="19.5" customHeight="1" x14ac:dyDescent="0.25">
      <c r="A3" s="8" t="s">
        <v>16</v>
      </c>
      <c r="B3" s="9" t="s">
        <v>5</v>
      </c>
      <c r="C3" s="1">
        <v>4</v>
      </c>
      <c r="J3" s="7"/>
    </row>
    <row r="4" spans="1:10" ht="19.5" customHeight="1" x14ac:dyDescent="0.25">
      <c r="A4" s="38" t="s">
        <v>21</v>
      </c>
      <c r="B4" s="9" t="s">
        <v>11</v>
      </c>
      <c r="C4" s="2">
        <v>8</v>
      </c>
      <c r="J4" s="7"/>
    </row>
    <row r="5" spans="1:10" ht="19.5" customHeight="1" x14ac:dyDescent="0.25">
      <c r="A5" s="38"/>
      <c r="B5" s="9" t="s">
        <v>12</v>
      </c>
      <c r="C5" s="3">
        <v>65</v>
      </c>
      <c r="J5" s="7"/>
    </row>
    <row r="6" spans="1:10" ht="19.5" customHeight="1" x14ac:dyDescent="0.25">
      <c r="J6" s="7"/>
    </row>
    <row r="7" spans="1:10" ht="19.5" customHeight="1" x14ac:dyDescent="0.25">
      <c r="A7" s="8" t="s">
        <v>17</v>
      </c>
      <c r="B7" s="24" t="s">
        <v>2</v>
      </c>
      <c r="C7" s="24" t="s">
        <v>3</v>
      </c>
      <c r="D7" s="24" t="s">
        <v>0</v>
      </c>
      <c r="E7" s="25" t="s">
        <v>1</v>
      </c>
      <c r="F7" s="25" t="s">
        <v>6</v>
      </c>
      <c r="J7" s="7"/>
    </row>
    <row r="8" spans="1:10" ht="19.5" customHeight="1" x14ac:dyDescent="0.25">
      <c r="A8" s="38" t="s">
        <v>29</v>
      </c>
      <c r="B8" s="39" t="s">
        <v>23</v>
      </c>
      <c r="C8" s="40"/>
      <c r="D8" s="41"/>
      <c r="E8" s="26" t="s">
        <v>4</v>
      </c>
      <c r="F8" s="26" t="s">
        <v>7</v>
      </c>
      <c r="J8" s="7"/>
    </row>
    <row r="9" spans="1:10" ht="19.5" customHeight="1" x14ac:dyDescent="0.25">
      <c r="A9" s="38"/>
      <c r="B9" s="1">
        <v>200</v>
      </c>
      <c r="C9" s="1">
        <v>200</v>
      </c>
      <c r="D9" s="45">
        <v>2.78</v>
      </c>
      <c r="E9" s="27">
        <f>(B9/1000)*(C9/1000)*D9</f>
        <v>0.11120000000000001</v>
      </c>
      <c r="F9" s="27">
        <f>((B9/1000)*2+(C9/1000)*2)*D9</f>
        <v>2.2239999999999998</v>
      </c>
      <c r="J9" s="7"/>
    </row>
    <row r="10" spans="1:10" ht="19.5" customHeight="1" x14ac:dyDescent="0.25">
      <c r="A10" s="38"/>
      <c r="B10" s="1">
        <v>400</v>
      </c>
      <c r="C10" s="1">
        <v>200</v>
      </c>
      <c r="D10" s="45">
        <v>5.56</v>
      </c>
      <c r="E10" s="27">
        <f t="shared" ref="E10:E15" si="0">(B10/1000)*(C10/1000)*D10</f>
        <v>0.44480000000000003</v>
      </c>
      <c r="F10" s="27">
        <f t="shared" ref="F10:F15" si="1">((B10/1000)*2+(C10/1000)*2)*D10</f>
        <v>6.6720000000000006</v>
      </c>
      <c r="J10" s="7"/>
    </row>
    <row r="11" spans="1:10" ht="19.5" customHeight="1" x14ac:dyDescent="0.25">
      <c r="B11" s="1">
        <v>400</v>
      </c>
      <c r="C11" s="1">
        <v>400</v>
      </c>
      <c r="D11" s="45">
        <v>2.78</v>
      </c>
      <c r="E11" s="27">
        <f t="shared" si="0"/>
        <v>0.44480000000000003</v>
      </c>
      <c r="F11" s="27">
        <f t="shared" si="1"/>
        <v>4.4479999999999995</v>
      </c>
      <c r="J11" s="7"/>
    </row>
    <row r="12" spans="1:10" ht="19.5" customHeight="1" x14ac:dyDescent="0.25">
      <c r="B12" s="1"/>
      <c r="C12" s="1"/>
      <c r="D12" s="45"/>
      <c r="E12" s="27">
        <f t="shared" si="0"/>
        <v>0</v>
      </c>
      <c r="F12" s="27">
        <f t="shared" si="1"/>
        <v>0</v>
      </c>
      <c r="J12" s="7"/>
    </row>
    <row r="13" spans="1:10" ht="19.5" customHeight="1" x14ac:dyDescent="0.25">
      <c r="B13" s="1"/>
      <c r="C13" s="1"/>
      <c r="D13" s="45"/>
      <c r="E13" s="27">
        <f t="shared" si="0"/>
        <v>0</v>
      </c>
      <c r="F13" s="27">
        <f t="shared" si="1"/>
        <v>0</v>
      </c>
      <c r="J13" s="7"/>
    </row>
    <row r="14" spans="1:10" ht="19.5" customHeight="1" x14ac:dyDescent="0.25">
      <c r="B14" s="1"/>
      <c r="C14" s="1"/>
      <c r="D14" s="45"/>
      <c r="E14" s="27">
        <f t="shared" si="0"/>
        <v>0</v>
      </c>
      <c r="F14" s="27">
        <f t="shared" si="1"/>
        <v>0</v>
      </c>
      <c r="J14" s="7"/>
    </row>
    <row r="15" spans="1:10" ht="19.5" customHeight="1" x14ac:dyDescent="0.25">
      <c r="B15" s="1"/>
      <c r="C15" s="1"/>
      <c r="D15" s="45"/>
      <c r="E15" s="27">
        <f t="shared" si="0"/>
        <v>0</v>
      </c>
      <c r="F15" s="27">
        <f t="shared" si="1"/>
        <v>0</v>
      </c>
      <c r="J15" s="7"/>
    </row>
    <row r="16" spans="1:10" ht="19.5" hidden="1" customHeight="1" x14ac:dyDescent="0.25">
      <c r="B16" s="28"/>
      <c r="C16" s="28"/>
      <c r="D16" s="28"/>
      <c r="E16" s="29">
        <f>SUM(E9:E15)</f>
        <v>1.0008000000000001</v>
      </c>
      <c r="F16" s="29">
        <f>SUM(F9:F15)</f>
        <v>13.344000000000001</v>
      </c>
      <c r="J16" s="7"/>
    </row>
    <row r="17" spans="1:10" ht="19.5" hidden="1" customHeight="1" x14ac:dyDescent="0.25">
      <c r="J17" s="7"/>
    </row>
    <row r="18" spans="1:10" ht="19.5" hidden="1" customHeight="1" x14ac:dyDescent="0.25">
      <c r="E18" s="30" t="s">
        <v>8</v>
      </c>
      <c r="F18" s="31">
        <f>F16*0.0005*0.01</f>
        <v>6.6720000000000012E-5</v>
      </c>
      <c r="J18" s="7"/>
    </row>
    <row r="19" spans="1:10" ht="19.5" hidden="1" customHeight="1" x14ac:dyDescent="0.25">
      <c r="E19" s="30" t="s">
        <v>9</v>
      </c>
      <c r="F19" s="31">
        <f>F18*(1/E16)</f>
        <v>6.666666666666667E-5</v>
      </c>
      <c r="J19" s="7"/>
    </row>
    <row r="20" spans="1:10" ht="19.5" customHeight="1" x14ac:dyDescent="0.25">
      <c r="E20" s="30"/>
      <c r="F20" s="31"/>
      <c r="J20" s="7"/>
    </row>
    <row r="21" spans="1:10" ht="19.5" customHeight="1" x14ac:dyDescent="0.25">
      <c r="A21" s="8" t="s">
        <v>24</v>
      </c>
      <c r="C21" s="17" t="s">
        <v>10</v>
      </c>
      <c r="D21" s="42">
        <f>F19*C4*C3</f>
        <v>2.1333333333333334E-3</v>
      </c>
      <c r="J21" s="7"/>
    </row>
    <row r="22" spans="1:10" ht="19.5" customHeight="1" x14ac:dyDescent="0.25">
      <c r="C22" s="19" t="s">
        <v>13</v>
      </c>
      <c r="D22" s="43">
        <f>D21*C5</f>
        <v>0.13866666666666666</v>
      </c>
      <c r="J22" s="7"/>
    </row>
    <row r="23" spans="1:10" ht="19.5" customHeight="1" x14ac:dyDescent="0.25">
      <c r="J23" s="7"/>
    </row>
    <row r="24" spans="1:10" ht="19.5" customHeight="1" x14ac:dyDescent="0.25">
      <c r="A24" s="8" t="s">
        <v>25</v>
      </c>
      <c r="C24" s="9" t="s">
        <v>27</v>
      </c>
      <c r="D24" s="35">
        <v>1500</v>
      </c>
      <c r="J24" s="7"/>
    </row>
    <row r="25" spans="1:10" ht="19.5" customHeight="1" x14ac:dyDescent="0.25">
      <c r="A25" s="44" t="s">
        <v>28</v>
      </c>
      <c r="B25" s="34"/>
      <c r="C25" s="17" t="s">
        <v>19</v>
      </c>
      <c r="D25" s="18">
        <f>D22*D24</f>
        <v>208</v>
      </c>
      <c r="J25" s="7"/>
    </row>
    <row r="26" spans="1:10" ht="19.5" customHeight="1" x14ac:dyDescent="0.25">
      <c r="A26" s="44"/>
      <c r="C26" s="19" t="s">
        <v>20</v>
      </c>
      <c r="D26" s="20">
        <f>ROUNDUP(D25/25,0)</f>
        <v>9</v>
      </c>
      <c r="J26" s="7"/>
    </row>
    <row r="27" spans="1:10" ht="19.5" customHeight="1" x14ac:dyDescent="0.25">
      <c r="J27" s="7"/>
    </row>
    <row r="28" spans="1:10" ht="42.75" customHeight="1" x14ac:dyDescent="0.25">
      <c r="A28" s="46" t="s">
        <v>26</v>
      </c>
      <c r="B28" s="46"/>
      <c r="C28" s="46"/>
      <c r="D28" s="46"/>
      <c r="J28" s="7"/>
    </row>
    <row r="29" spans="1:10" ht="19.5" customHeight="1" x14ac:dyDescent="0.25">
      <c r="A29" s="32"/>
      <c r="J29" s="7"/>
    </row>
    <row r="30" spans="1:10" ht="51.75" customHeight="1" x14ac:dyDescent="0.25">
      <c r="A30" s="46" t="s">
        <v>30</v>
      </c>
      <c r="B30" s="46"/>
      <c r="C30" s="46"/>
      <c r="D30" s="46"/>
    </row>
    <row r="32" spans="1:10" ht="19.5" customHeight="1" x14ac:dyDescent="0.25">
      <c r="A32" s="47" t="s">
        <v>31</v>
      </c>
      <c r="B32" s="47"/>
      <c r="C32" s="47"/>
      <c r="D32" s="47"/>
    </row>
  </sheetData>
  <sheetProtection sheet="1" objects="1" scenarios="1" selectLockedCells="1"/>
  <mergeCells count="7">
    <mergeCell ref="A30:D30"/>
    <mergeCell ref="A32:D32"/>
    <mergeCell ref="A4:A5"/>
    <mergeCell ref="A8:A10"/>
    <mergeCell ref="A28:D28"/>
    <mergeCell ref="B8:D8"/>
    <mergeCell ref="A25:A26"/>
  </mergeCells>
  <hyperlinks>
    <hyperlink ref="A32" r:id="rId1"/>
  </hyperlinks>
  <pageMargins left="0.70866141732283472" right="0.70866141732283472" top="0.74803149606299213" bottom="0.74803149606299213" header="0.31496062992125984" footer="0.31496062992125984"/>
  <pageSetup paperSize="9" scale="89" fitToHeight="0" orientation="portrait" r:id="rId2"/>
  <headerFooter>
    <oddFooter>&amp;LKANN GmbH Baustoffwerke&amp;C&amp;D&amp;R&amp;G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Einzelformate</vt:lpstr>
      <vt:lpstr>Kombinierte Lagen</vt:lpstr>
    </vt:vector>
  </TitlesOfParts>
  <Company>KANN-Gruppe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Wies, Kay (KANN Baustoffwerke)</dc:creator>
  <cp:lastModifiedBy>Wies, Kay (KANN Baustoffwerke)</cp:lastModifiedBy>
  <cp:lastPrinted>2024-05-06T05:39:57Z</cp:lastPrinted>
  <dcterms:created xsi:type="dcterms:W3CDTF">2017-09-08T05:25:21Z</dcterms:created>
  <dcterms:modified xsi:type="dcterms:W3CDTF">2024-05-06T05:40:07Z</dcterms:modified>
</cp:coreProperties>
</file>